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8" yWindow="32766" windowWidth="18270" windowHeight="8094" activeTab="0"/>
  </bookViews>
  <sheets>
    <sheet name="Ansprüche" sheetId="1" r:id="rId1"/>
    <sheet name="Erläuterung" sheetId="2" r:id="rId2"/>
  </sheets>
  <definedNames>
    <definedName name="_xlnm.Print_Area" localSheetId="0">'Ansprüche'!$A$1:$M$24</definedName>
  </definedNames>
  <calcPr fullCalcOnLoad="1"/>
</workbook>
</file>

<file path=xl/sharedStrings.xml><?xml version="1.0" encoding="utf-8"?>
<sst xmlns="http://schemas.openxmlformats.org/spreadsheetml/2006/main" count="113" uniqueCount="106">
  <si>
    <t>www.tinyurl.com/tvoed-download</t>
  </si>
  <si>
    <t>Tobias.Michel@schichtplanfibel.de</t>
  </si>
  <si>
    <t xml:space="preserve">(1) Beschäftigte, die ständig Wechselschichtarbeit nach § 7 Abs. 1 oder ständig </t>
  </si>
  <si>
    <t xml:space="preserve">Schichtarbeit nach § 7 Abs. 2 leisten und denen die Zulage nach § 8 Abs. 5 Satz </t>
  </si>
  <si>
    <t xml:space="preserve">1 oder Abs. 6 Satz 1 zusteht, erhalten </t>
  </si>
  <si>
    <t xml:space="preserve">einen Arbeitstag Zusatzurlaub. </t>
  </si>
  <si>
    <t xml:space="preserve">Zusatzurlaub nach Abs. 1 Buchst. a, wird ein weiterer Tag Zusatzurlaub gewährt. </t>
  </si>
  <si>
    <t xml:space="preserve">Zusatzurlaub nach Abs. 1 Buchst. a ein weiterer Tag Zusatzurlaub gewährt; </t>
  </si>
  <si>
    <t xml:space="preserve">besteht Anspruch auf mindestens vier Tage Zusatzurlaub nach Abs. 1 Buchst. a, </t>
  </si>
  <si>
    <t xml:space="preserve">zusätzlicher Tag Zusatzurlaub gewährt. </t>
  </si>
  <si>
    <t>w</t>
  </si>
  <si>
    <t>W</t>
  </si>
  <si>
    <t>Summe</t>
  </si>
  <si>
    <t>s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</si>
  <si>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</si>
  <si>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</si>
  <si>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</si>
  <si>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</si>
  <si>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</si>
  <si>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</si>
  <si>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</si>
  <si>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</si>
  <si>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</si>
  <si>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</si>
  <si>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</si>
  <si>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</si>
  <si>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</t>
  </si>
  <si>
    <t>Urlaubstag aufgrund Schichtarbeit</t>
  </si>
  <si>
    <t>Urlaubstag aufgrund Wechselschichtarbeit</t>
  </si>
  <si>
    <t>Zusätzlicher Zusatzurlaub TVöD-K</t>
  </si>
  <si>
    <t xml:space="preserve">ein zusätzlicher, ein ZZU-Tag. </t>
  </si>
  <si>
    <t xml:space="preserve">ein weiterer, zusätzlicher, ein ZZU-Tag. </t>
  </si>
  <si>
    <t xml:space="preserve"> zugleich noch ein ebenfalls ergänzender ZZU-Tag. </t>
  </si>
  <si>
    <t xml:space="preserve">Ansprüche entstehen unterjährig, </t>
  </si>
  <si>
    <t>nach 2 zusammenhängenden Monaten mit Wechselschichtarbeit</t>
  </si>
  <si>
    <r>
      <t xml:space="preserve">In </t>
    </r>
    <r>
      <rPr>
        <b/>
        <sz val="10"/>
        <color indexed="8"/>
        <rFont val="Calibri"/>
        <family val="2"/>
      </rPr>
      <t xml:space="preserve">2019 </t>
    </r>
    <r>
      <rPr>
        <sz val="10"/>
        <color indexed="8"/>
        <rFont val="Calibri"/>
        <family val="2"/>
      </rPr>
      <t xml:space="preserve">entsteht mit dem dritten Tag Zusatzurlaub für Wechselschichtarbeit </t>
    </r>
  </si>
  <si>
    <r>
      <t xml:space="preserve">In </t>
    </r>
    <r>
      <rPr>
        <b/>
        <sz val="10"/>
        <color indexed="8"/>
        <rFont val="Calibri"/>
        <family val="2"/>
      </rPr>
      <t>2020</t>
    </r>
    <r>
      <rPr>
        <sz val="10"/>
        <color indexed="8"/>
        <rFont val="Calibri"/>
        <family val="2"/>
      </rPr>
      <t xml:space="preserve"> entsteht darüber hinaus mit einem vierten "normalen" ZU-Tag aufgrund Wechselschichtarbeit</t>
    </r>
  </si>
  <si>
    <r>
      <t xml:space="preserve">Ab </t>
    </r>
    <r>
      <rPr>
        <b/>
        <sz val="10"/>
        <color indexed="8"/>
        <rFont val="Calibri"/>
        <family val="2"/>
      </rPr>
      <t>2021</t>
    </r>
    <r>
      <rPr>
        <sz val="10"/>
        <color indexed="8"/>
        <rFont val="Calibri"/>
        <family val="2"/>
      </rPr>
      <t xml:space="preserve"> ensteht stattdessen mit jeweils einem zweiten ZU-Tag wegen Wechselschichtarbeit</t>
    </r>
  </si>
  <si>
    <t>TVöD-K § 27   Zusatzurlab</t>
  </si>
  <si>
    <t xml:space="preserve">   b) bei Schichtarbeit für je vier zusammenhängende Monate </t>
  </si>
  <si>
    <t>wird ein zweiter zusätzlicher Tag Zusatzurlaub gewährt.</t>
  </si>
  <si>
    <t xml:space="preserve">Ab dem Kalenderjahr  2021 wird für je zwei Tage Zusatzurlaubsanspruch nach Abs. 1 Buchst. a ein </t>
  </si>
  <si>
    <t xml:space="preserve">Im Kalenderjahr 2020 wird bei einem Anspruch auf mindestens drei Tage </t>
  </si>
  <si>
    <t xml:space="preserve">(1.1) Besteht im Kalenderjahr 2019 Anspruch auf mindestens drei Tage </t>
  </si>
  <si>
    <t>TVöD-K Protokollerklärung zu den Absätzen 1, 2 und 3.1:</t>
  </si>
  <si>
    <t>TVöD-K § 27</t>
  </si>
  <si>
    <t>(5) Im Übrigen gilt § 26 mit Ausnahme von Absatz 2 Buchst. b entsprechend.</t>
  </si>
  <si>
    <t>mehrfach auf 'Abs. 1 Buchst. a'. Diese Beschränkung der Anspruchsvoraussetzung auf</t>
  </si>
  <si>
    <t xml:space="preserve"> gekoppelt. Wann entsteht der gewöhnliche Zusatzurlaub?</t>
  </si>
  <si>
    <t xml:space="preserve">1. Der Anspruch auf Zusatzurlaub nach den Absätzen 1 und 2 bemisst sich nach der </t>
  </si>
  <si>
    <t xml:space="preserve">ständige Wechselschichtarbeit oder ständige Schichtarbeit vorliegt, ist eine </t>
  </si>
  <si>
    <t xml:space="preserve">Unterbrechung durch Arbeitsbefreiung, Freizeitausgleich, bezahlten Urlaub oder </t>
  </si>
  <si>
    <t>Arbeitsunfähigkeit in den Grenzen des § 22 unschädlich.</t>
  </si>
  <si>
    <t xml:space="preserve"> Zusatzurlaubstag in diesem Jahr entsteht.</t>
  </si>
  <si>
    <t>Anspruch auf den Zusatzurlaubstag gemäß § 27 Abs. 1 Buchst. a.</t>
  </si>
  <si>
    <t xml:space="preserve">Entsteht dieser (gewöhnliche) Anspruch am 1. Januar, dann entsteht - bei ständiger </t>
  </si>
  <si>
    <t xml:space="preserve">❍ Der zusätzliche Urlaub tritt dem bisherigen Anspruch hinzu und vermischt sich mit ihm. </t>
  </si>
  <si>
    <t xml:space="preserve">gewährt, nur sie können ihn aufteilen (TVöD § 26 Abs. 1 Satz 5), unbeantragt droht </t>
  </si>
  <si>
    <t>ihm der Untergang am Jahresende.</t>
  </si>
  <si>
    <t>und Zusatzurlaub bezogen auf die Verteilung einer 5-Tage/Woche ermittelt und zusammengezählt.</t>
  </si>
  <si>
    <t xml:space="preserve"> (§ 27 Abs. 5 und der damit erfassten § 26 Abs. 1 Sätze 3 und 4).</t>
  </si>
  <si>
    <t>Zunächst schauen wir auf den Tariftext:</t>
  </si>
  <si>
    <t xml:space="preserve">Zusatzurlaubstage geregelt. Dies fordert diejenigen, die die Umsetzung im Betrieb überwachen. </t>
  </si>
  <si>
    <t>am 1. Juli, und zugleich der Anspruch auf einen zusätzlichen Zusatzurlaubs.</t>
  </si>
  <si>
    <t>Wer also in der 5,5-Tage/Woche arbeiten muss,</t>
  </si>
  <si>
    <t xml:space="preserve">Erst im letzten Schritt sind die einzelnen Urlaubsbestandteile </t>
  </si>
  <si>
    <t>jeweils für sich auf die tatsächliche durchschnittliche Verteilung umgerechnet</t>
  </si>
  <si>
    <t xml:space="preserve">(Grundurlaub, Schwerbehindertenurlaub und Zusatzurlaub) </t>
  </si>
  <si>
    <t>landesbezirkliche Regeln über weitere Zusatzurlaube.</t>
  </si>
  <si>
    <t>bekommt aus einer Kappung keinen zusätzlichen Nachteil!</t>
  </si>
  <si>
    <r>
      <t xml:space="preserve">   </t>
    </r>
    <r>
      <rPr>
        <i/>
        <sz val="11"/>
        <color indexed="10"/>
        <rFont val="Calibri"/>
        <family val="2"/>
      </rPr>
      <t>a) bei Wechselschichtarbeit</t>
    </r>
    <r>
      <rPr>
        <i/>
        <sz val="11"/>
        <color indexed="8"/>
        <rFont val="Calibri"/>
        <family val="2"/>
      </rPr>
      <t xml:space="preserve"> für je zwei zusammenhängende Monate und </t>
    </r>
  </si>
  <si>
    <r>
      <rPr>
        <b/>
        <sz val="11"/>
        <color indexed="8"/>
        <rFont val="Calibri"/>
        <family val="2"/>
      </rPr>
      <t>Beispiel:</t>
    </r>
    <r>
      <rPr>
        <sz val="11"/>
        <color theme="1"/>
        <rFont val="Calibri"/>
        <family val="2"/>
      </rPr>
      <t xml:space="preserve"> Zwei Kalendermonate hintereinander wird geplant Wechselschichtarbeit geleistet.</t>
    </r>
  </si>
  <si>
    <t xml:space="preserve">Nach Ablauf des zweiten Monats, also am ersten Tag des dritten Monats, entsteht </t>
  </si>
  <si>
    <t>Wechselschichtarbeit - der Anspruch auf einen dritten gewöhnlichen Zusatzurlaubstag</t>
  </si>
  <si>
    <t>Wechselschichtarbeit wird deshalb leicht überlesen.</t>
  </si>
  <si>
    <r>
      <t xml:space="preserve">❍ Voraussetzung ist </t>
    </r>
    <r>
      <rPr>
        <b/>
        <sz val="11"/>
        <color indexed="10"/>
        <rFont val="Calibri"/>
        <family val="2"/>
      </rPr>
      <t>Wechselschichtarbeit</t>
    </r>
    <r>
      <rPr>
        <sz val="11"/>
        <color theme="1"/>
        <rFont val="Calibri"/>
        <family val="2"/>
      </rPr>
      <t xml:space="preserve"> im Krankenhaus. Der Tariftext in Abs. 1.1 verweist </t>
    </r>
  </si>
  <si>
    <r>
      <t xml:space="preserve">❍ Die Regel zur </t>
    </r>
    <r>
      <rPr>
        <b/>
        <sz val="11"/>
        <color indexed="49"/>
        <rFont val="Calibri"/>
        <family val="2"/>
      </rPr>
      <t>Kappung</t>
    </r>
    <r>
      <rPr>
        <sz val="11"/>
        <color theme="1"/>
        <rFont val="Calibri"/>
        <family val="2"/>
      </rPr>
      <t xml:space="preserve"> wird weiter für Verwirrung sorgen.</t>
    </r>
  </si>
  <si>
    <r>
      <t xml:space="preserve">Kennnwort für die Bearbeitung: </t>
    </r>
    <r>
      <rPr>
        <b/>
        <sz val="11"/>
        <color indexed="8"/>
        <rFont val="Calibri"/>
        <family val="2"/>
      </rPr>
      <t>verdi</t>
    </r>
  </si>
  <si>
    <r>
      <t xml:space="preserve">Für allen Urlaub gelten dieselben Regeln: Die Beschäftigten bekommen ihn auf </t>
    </r>
    <r>
      <rPr>
        <b/>
        <sz val="11"/>
        <color indexed="49"/>
        <rFont val="Calibri"/>
        <family val="2"/>
      </rPr>
      <t>Antrag</t>
    </r>
  </si>
  <si>
    <t>Die kalenderjährliche Betrachtung ist wichtig. So steht im Jahr 2019 ein zusätzlicher</t>
  </si>
  <si>
    <t xml:space="preserve"> Zusatzurlaubstag genau ab dem Tag zu, ab dem der Anspruch auf einen dritten gewöhnlichen</t>
  </si>
  <si>
    <t>Diese Summe ist entsprechend Absatz 4.1 'gekappt'. Dies betrifft in erster Linie</t>
  </si>
  <si>
    <t>Selten mag es vorkommen, dass unterjährig zwischen Wechselschichtarbeit und Dauernachtarbeit</t>
  </si>
  <si>
    <t>gewechselt wird. Dabei ist es denkbar, dass Ansprüche aus  600 Stunden Nachtarbeit</t>
  </si>
  <si>
    <r>
      <t>Zunächst werden der Anspruch auf Grundurlaub (</t>
    </r>
    <r>
      <rPr>
        <b/>
        <sz val="11"/>
        <color indexed="8"/>
        <rFont val="Calibri"/>
        <family val="2"/>
      </rPr>
      <t>30 Tage</t>
    </r>
    <r>
      <rPr>
        <sz val="11"/>
        <color theme="1"/>
        <rFont val="Calibri"/>
        <family val="2"/>
      </rPr>
      <t xml:space="preserve">), </t>
    </r>
  </si>
  <si>
    <t xml:space="preserve">(4 Tage Zusatzurlaub) auf Ansprüche aus monatelanger Wechselschichtarbeit </t>
  </si>
  <si>
    <t>(im Jahr 2019: 3 Tage Zusatzurlaub plus ein Tag zusätzlicher Zusatzurlaub) stoßen.</t>
  </si>
  <si>
    <t>Die Gesamtsumme aus 8 Tagen ZU wäre dann auf die höchstzulässige von 7 Tagen zu kappen.</t>
  </si>
  <si>
    <t xml:space="preserve">❍ In den Jahren 2019, 2020 und 2021 sind – jeweils unterschiedlich – zusätzliche </t>
  </si>
  <si>
    <t xml:space="preserve">acht Arbeitstagen im Kalenderjahr 2020, </t>
  </si>
  <si>
    <t>neun Arbeitstagen im Kalenderjahr 2021 und</t>
  </si>
  <si>
    <t>zehn Arbeitstagen ab dem Kalenderjahr 2022 gewährt.</t>
  </si>
  <si>
    <t xml:space="preserve">Der Erholungsurlaub und der Zusatzurlaub (Gesamturlaub) dürfen </t>
  </si>
  <si>
    <t>im Kalenderjahr 2019 zusammen 37 Arbeitstage,</t>
  </si>
  <si>
    <t>im Kalenderjahr 2020 zusammen 38 Arbeitstage,</t>
  </si>
  <si>
    <t xml:space="preserve">im Kalenderjahr 2021 zusammen 39 Arbeitstage </t>
  </si>
  <si>
    <t>und ab dem Kalenderjahr 2022 zusammen 40 Arbeitstage nicht überschreiten.</t>
  </si>
  <si>
    <t xml:space="preserve">(4.1) Der Zusatzurlaub wird nur bis zu insgesamt </t>
  </si>
  <si>
    <t>sieben Arbeitstagen im Kalenderjahr 2019,</t>
  </si>
  <si>
    <r>
      <t xml:space="preserve">Sie müssen dabei die Ansprüche </t>
    </r>
    <r>
      <rPr>
        <u val="single"/>
        <sz val="11"/>
        <color indexed="8"/>
        <rFont val="Calibri"/>
        <family val="2"/>
      </rPr>
      <t>kalenderjährlich</t>
    </r>
    <r>
      <rPr>
        <sz val="11"/>
        <color theme="1"/>
        <rFont val="Calibri"/>
        <family val="2"/>
      </rPr>
      <t xml:space="preserve"> betrachten.</t>
    </r>
  </si>
  <si>
    <r>
      <t xml:space="preserve">❍ Der zusätzliche Zusatzurlaub ist jeweils an das </t>
    </r>
    <r>
      <rPr>
        <b/>
        <sz val="11"/>
        <color indexed="40"/>
        <rFont val="Calibri"/>
        <family val="2"/>
      </rPr>
      <t>Entstehen</t>
    </r>
    <r>
      <rPr>
        <sz val="11"/>
        <color theme="1"/>
        <rFont val="Calibri"/>
        <family val="2"/>
      </rPr>
      <t xml:space="preserve"> des gewöhnlichen Zusatzurlaubs</t>
    </r>
  </si>
  <si>
    <r>
      <t xml:space="preserve">abgeleisteten Schicht- oder Wechselschichtarbeit und </t>
    </r>
    <r>
      <rPr>
        <b/>
        <i/>
        <sz val="11"/>
        <color indexed="40"/>
        <rFont val="Calibri"/>
        <family val="2"/>
      </rPr>
      <t>entsteht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40"/>
        <rFont val="Calibri"/>
        <family val="2"/>
      </rPr>
      <t>im laufenden Jahr,</t>
    </r>
  </si>
  <si>
    <r>
      <t xml:space="preserve">sobald die Voraussetzungen nach Absatz 1 erfüllt sind. </t>
    </r>
    <r>
      <rPr>
        <i/>
        <sz val="11"/>
        <rFont val="Calibri"/>
        <family val="2"/>
      </rPr>
      <t xml:space="preserve">Für die Feststellung, ob </t>
    </r>
  </si>
  <si>
    <t>Version 25.11.2018</t>
  </si>
  <si>
    <r>
      <rPr>
        <b/>
        <sz val="11"/>
        <color indexed="8"/>
        <rFont val="Calibri"/>
        <family val="2"/>
      </rPr>
      <t>Nach</t>
    </r>
    <r>
      <rPr>
        <sz val="11"/>
        <color theme="1"/>
        <rFont val="Calibri"/>
        <family val="2"/>
      </rPr>
      <t xml:space="preserve"> 4 Monaten mindestens Schichtarbeit ein ZU-Tag:   </t>
    </r>
    <r>
      <rPr>
        <b/>
        <sz val="11"/>
        <color indexed="17"/>
        <rFont val="Calibri"/>
        <family val="2"/>
      </rPr>
      <t>S</t>
    </r>
  </si>
  <si>
    <r>
      <rPr>
        <b/>
        <sz val="11"/>
        <color indexed="8"/>
        <rFont val="Calibri"/>
        <family val="2"/>
      </rPr>
      <t>Nach</t>
    </r>
    <r>
      <rPr>
        <sz val="11"/>
        <color theme="1"/>
        <rFont val="Calibri"/>
        <family val="2"/>
      </rPr>
      <t xml:space="preserve"> 2 Monaten Wechselschichtarbeit ein ZU-Tag:         </t>
    </r>
    <r>
      <rPr>
        <b/>
        <sz val="11"/>
        <color indexed="10"/>
        <rFont val="Calibri"/>
        <family val="2"/>
      </rPr>
      <t>W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</si>
</sst>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49"/>
      <name val="Calibri"/>
      <family val="2"/>
    </font>
    <font>
      <u val="single"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u val="single"/>
      <sz val="8"/>
      <color indexed="30"/>
      <name val="Myriad Pro Cond"/>
      <family val="2"/>
    </font>
    <font>
      <b/>
      <sz val="11"/>
      <color indexed="50"/>
      <name val="Calibri"/>
      <family val="2"/>
    </font>
    <font>
      <i/>
      <u val="single"/>
      <sz val="9"/>
      <color indexed="30"/>
      <name val="Myriad Pro Cond"/>
      <family val="2"/>
    </font>
    <font>
      <i/>
      <sz val="9"/>
      <color indexed="8"/>
      <name val="Myriad Pro Cond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Calibri"/>
      <family val="2"/>
    </font>
    <font>
      <i/>
      <sz val="8"/>
      <color theme="1"/>
      <name val="Calibri"/>
      <family val="2"/>
    </font>
    <font>
      <b/>
      <sz val="11"/>
      <color rgb="FF00B05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u val="single"/>
      <sz val="8"/>
      <color theme="10"/>
      <name val="Myriad Pro Cond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92D05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rgb="FF00B0F0"/>
      <name val="Calibri"/>
      <family val="2"/>
    </font>
    <font>
      <i/>
      <u val="single"/>
      <sz val="9"/>
      <color theme="10"/>
      <name val="Myriad Pro Cond"/>
      <family val="2"/>
    </font>
    <font>
      <i/>
      <sz val="9"/>
      <color theme="1"/>
      <name val="Myriad Pro Cond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7C8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5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46" fillId="34" borderId="0" xfId="0" applyFont="1" applyFill="1" applyAlignment="1">
      <alignment horizontal="center"/>
    </xf>
    <xf numFmtId="14" fontId="60" fillId="34" borderId="0" xfId="0" applyNumberFormat="1" applyFont="1" applyFill="1" applyAlignment="1">
      <alignment horizontal="right"/>
    </xf>
    <xf numFmtId="0" fontId="0" fillId="34" borderId="0" xfId="0" applyFill="1" applyAlignment="1">
      <alignment horizontal="left"/>
    </xf>
    <xf numFmtId="0" fontId="61" fillId="36" borderId="10" xfId="0" applyFont="1" applyFill="1" applyBorder="1" applyAlignment="1" applyProtection="1">
      <alignment horizontal="center"/>
      <protection locked="0"/>
    </xf>
    <xf numFmtId="0" fontId="60" fillId="34" borderId="0" xfId="0" applyFont="1" applyFill="1" applyAlignment="1">
      <alignment horizontal="center" vertical="top"/>
    </xf>
    <xf numFmtId="0" fontId="62" fillId="34" borderId="0" xfId="0" applyFont="1" applyFill="1" applyAlignment="1">
      <alignment horizontal="center"/>
    </xf>
    <xf numFmtId="0" fontId="63" fillId="35" borderId="0" xfId="0" applyFont="1" applyFill="1" applyAlignment="1">
      <alignment/>
    </xf>
    <xf numFmtId="0" fontId="63" fillId="0" borderId="0" xfId="0" applyFont="1" applyAlignment="1">
      <alignment/>
    </xf>
    <xf numFmtId="0" fontId="64" fillId="34" borderId="0" xfId="48" applyFont="1" applyFill="1" applyBorder="1" applyAlignment="1" applyProtection="1">
      <alignment horizontal="center"/>
      <protection locked="0"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 horizontal="center"/>
    </xf>
    <xf numFmtId="0" fontId="65" fillId="35" borderId="0" xfId="0" applyFont="1" applyFill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7" fillId="0" borderId="0" xfId="0" applyFont="1" applyAlignment="1">
      <alignment horizontal="left" wrapText="1"/>
    </xf>
    <xf numFmtId="0" fontId="68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69" fillId="0" borderId="0" xfId="0" applyFont="1" applyAlignment="1">
      <alignment horizontal="left" wrapText="1"/>
    </xf>
    <xf numFmtId="0" fontId="69" fillId="0" borderId="0" xfId="0" applyFont="1" applyAlignment="1">
      <alignment/>
    </xf>
    <xf numFmtId="0" fontId="69" fillId="0" borderId="0" xfId="0" applyFont="1" applyAlignment="1">
      <alignment wrapText="1"/>
    </xf>
    <xf numFmtId="0" fontId="70" fillId="0" borderId="0" xfId="0" applyFont="1" applyAlignment="1">
      <alignment/>
    </xf>
    <xf numFmtId="0" fontId="71" fillId="34" borderId="0" xfId="48" applyFont="1" applyFill="1" applyBorder="1" applyAlignment="1" applyProtection="1">
      <alignment horizontal="right"/>
      <protection locked="0"/>
    </xf>
    <xf numFmtId="0" fontId="72" fillId="0" borderId="0" xfId="0" applyFont="1" applyAlignment="1" applyProtection="1">
      <alignment/>
      <protection locked="0"/>
    </xf>
    <xf numFmtId="49" fontId="46" fillId="33" borderId="0" xfId="0" applyNumberFormat="1" applyFont="1" applyFill="1" applyAlignment="1">
      <alignment horizontal="left" wrapText="1"/>
    </xf>
    <xf numFmtId="0" fontId="6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9" fillId="0" borderId="0" xfId="0" applyFont="1" applyAlignment="1">
      <alignment horizontal="center" wrapText="1"/>
    </xf>
    <xf numFmtId="0" fontId="73" fillId="0" borderId="0" xfId="0" applyFont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409575</xdr:colOff>
      <xdr:row>2</xdr:row>
      <xdr:rowOff>38100</xdr:rowOff>
    </xdr:from>
    <xdr:to>
      <xdr:col>12</xdr:col>
      <xdr:colOff>209550</xdr:colOff>
      <xdr:row>3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4953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114300</xdr:rowOff>
    </xdr:from>
    <xdr:to>
      <xdr:col>11</xdr:col>
      <xdr:colOff>152400</xdr:colOff>
      <xdr:row>6</xdr:row>
      <xdr:rowOff>161925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14300"/>
          <a:ext cx="1400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bias.Michel@schichtplanfibel.de" TargetMode="External" /><Relationship Id="rId2" Type="http://schemas.openxmlformats.org/officeDocument/2006/relationships/hyperlink" Target="http://www.tinyurl.com/tvoed-download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I9" sqref="I9"/>
    </sheetView>
  </sheetViews>
  <sheetFormatPr defaultColWidth="11.421875" defaultRowHeight="15"/>
  <cols>
    <col min="1" max="1" width="6.8515625" style="0" customWidth="1"/>
    <col min="2" max="12" width="6.57421875" style="0" customWidth="1"/>
    <col min="13" max="13" width="7.140625" style="0" customWidth="1"/>
  </cols>
  <sheetData>
    <row r="1" spans="1:19" ht="22.5" customHeight="1">
      <c r="A1" s="1" t="s">
        <v>29</v>
      </c>
      <c r="B1" s="2"/>
      <c r="C1" s="2"/>
      <c r="D1" s="3"/>
      <c r="E1" s="3"/>
      <c r="F1" s="3"/>
      <c r="G1" s="7"/>
      <c r="H1" s="7"/>
      <c r="I1" s="7"/>
      <c r="J1" s="7"/>
      <c r="K1" s="7"/>
      <c r="L1" s="7"/>
      <c r="M1" s="7"/>
      <c r="N1" s="9"/>
      <c r="O1" s="9"/>
      <c r="P1" s="9"/>
      <c r="Q1" s="9"/>
      <c r="R1" s="9"/>
      <c r="S1" s="9"/>
    </row>
    <row r="2" spans="1:19" ht="13.5" customHeight="1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  <c r="O2" s="9"/>
      <c r="P2" s="9"/>
      <c r="Q2" s="9"/>
      <c r="R2" s="9"/>
      <c r="S2" s="9"/>
    </row>
    <row r="3" spans="1:19" ht="14.25" customHeight="1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9"/>
      <c r="O3" s="9"/>
      <c r="P3" s="9"/>
      <c r="Q3" s="9"/>
      <c r="R3" s="9"/>
      <c r="S3" s="9"/>
    </row>
    <row r="4" spans="1:19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</row>
    <row r="5" spans="1:19" ht="15">
      <c r="A5" s="12" t="s">
        <v>105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</row>
    <row r="6" spans="1:19" ht="15">
      <c r="A6" s="12" t="s">
        <v>104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</row>
    <row r="7" spans="1:19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 t="s">
        <v>12</v>
      </c>
      <c r="N7" s="9"/>
      <c r="O7" s="9"/>
      <c r="P7" s="9"/>
      <c r="Q7" s="9"/>
      <c r="R7" s="9"/>
      <c r="S7" s="9"/>
    </row>
    <row r="8" spans="1:19" ht="14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/>
      <c r="N8" s="9"/>
      <c r="O8" s="9"/>
      <c r="P8" s="9"/>
      <c r="Q8" s="9"/>
      <c r="R8" s="9"/>
      <c r="S8" s="9"/>
    </row>
    <row r="9" spans="1:19" ht="14.25">
      <c r="A9" s="13" t="s">
        <v>11</v>
      </c>
      <c r="B9" s="13"/>
      <c r="C9" s="13" t="s">
        <v>11</v>
      </c>
      <c r="D9" s="13"/>
      <c r="E9" s="13"/>
      <c r="F9" s="13"/>
      <c r="G9" s="13" t="s">
        <v>26</v>
      </c>
      <c r="H9" s="13"/>
      <c r="I9" s="13" t="s">
        <v>11</v>
      </c>
      <c r="J9" s="13"/>
      <c r="K9" s="13" t="s">
        <v>11</v>
      </c>
      <c r="L9" s="13"/>
      <c r="M9" s="10">
        <f>COUNTA(A9:L9)</f>
        <v>5</v>
      </c>
      <c r="N9" s="9"/>
      <c r="O9" s="9"/>
      <c r="P9" s="9"/>
      <c r="Q9" s="9"/>
      <c r="R9" s="9"/>
      <c r="S9" s="9"/>
    </row>
    <row r="10" spans="1:19" s="17" customFormat="1" ht="10.5">
      <c r="A10" s="14">
        <f>IF(A9="w",COUNTIF($A$9:A9,"w"),"")</f>
        <v>1</v>
      </c>
      <c r="B10" s="14">
        <f>IF(B9="w",COUNTIF($A$9:B9,"w"),"")</f>
      </c>
      <c r="C10" s="14">
        <f>IF(C9="w",COUNTIF($A$9:C9,"w"),"")</f>
        <v>2</v>
      </c>
      <c r="D10" s="14">
        <f>IF(D9="w",COUNTIF($A$9:D9,"w"),"")</f>
      </c>
      <c r="E10" s="14">
        <f>IF(E9="w",COUNTIF($A$9:E9,"w"),"")</f>
      </c>
      <c r="F10" s="14">
        <f>IF(F9="w",COUNTIF($A$9:F9,"w"),"")</f>
      </c>
      <c r="G10" s="14">
        <f>IF(G9="w",COUNTIF($A$9:G9,"w"),"")</f>
      </c>
      <c r="H10" s="14">
        <f>IF(H9="w",COUNTIF($A$9:H9,"w"),"")</f>
      </c>
      <c r="I10" s="14">
        <f>IF(I9="w",COUNTIF($A$9:I9,"w"),"")</f>
        <v>3</v>
      </c>
      <c r="J10" s="14">
        <f>IF(J9="w",COUNTIF($A$9:J9,"w"),"")</f>
      </c>
      <c r="K10" s="14">
        <f>IF(K9="w",COUNTIF($A$9:K9,"w"),"")</f>
        <v>4</v>
      </c>
      <c r="L10" s="14">
        <f>IF(L9="w",COUNTIF($A$9:L9,"w"),"")</f>
      </c>
      <c r="M10" s="15"/>
      <c r="N10" s="16"/>
      <c r="O10" s="16"/>
      <c r="P10" s="16"/>
      <c r="Q10" s="16"/>
      <c r="R10" s="16"/>
      <c r="S10" s="16"/>
    </row>
    <row r="11" spans="1:19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0"/>
      <c r="N11" s="9"/>
      <c r="O11" s="9"/>
      <c r="P11" s="9"/>
      <c r="Q11" s="9"/>
      <c r="R11" s="9"/>
      <c r="S11" s="9"/>
    </row>
    <row r="12" spans="1:19" s="22" customFormat="1" ht="12.75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21"/>
      <c r="O12" s="21"/>
      <c r="P12" s="21"/>
      <c r="Q12" s="21"/>
      <c r="R12" s="21"/>
      <c r="S12" s="21"/>
    </row>
    <row r="13" spans="1:19" s="22" customFormat="1" ht="12.75">
      <c r="A13" s="19" t="s">
        <v>31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1"/>
      <c r="O13" s="21"/>
      <c r="P13" s="21"/>
      <c r="Q13" s="21"/>
      <c r="R13" s="21"/>
      <c r="S13" s="21"/>
    </row>
    <row r="14" spans="1:19" ht="14.25">
      <c r="A14" s="6">
        <f>IF(A9="w",IF(COUNTIF($A$9:A$9,"w")=3,1,""),"")</f>
      </c>
      <c r="B14" s="6">
        <f>IF(B9="w",IF(COUNTIF($A$9:B$9,"w")=3,1,""),"")</f>
      </c>
      <c r="C14" s="6">
        <f>IF(C9="w",IF(COUNTIF($A$9:C$9,"w")=3,1,""),"")</f>
      </c>
      <c r="D14" s="6">
        <f>IF(D9="w",IF(COUNTIF($A$9:D$9,"w")=3,1,""),"")</f>
      </c>
      <c r="E14" s="6">
        <f>IF(E9="w",IF(COUNTIF($A$9:E$9,"w")=3,1,""),"")</f>
      </c>
      <c r="F14" s="6">
        <f>IF(F9="w",IF(COUNTIF($A$9:F$9,"w")=3,1,""),"")</f>
      </c>
      <c r="G14" s="6">
        <f>IF(G9="w",IF(COUNTIF($A$9:G$9,"w")=3,1,""),"")</f>
      </c>
      <c r="H14" s="6">
        <f>IF(H9="w",IF(COUNTIF($A$9:H$9,"w")=3,1,""),"")</f>
      </c>
      <c r="I14" s="6">
        <f>IF(I9="w",IF(COUNTIF($A$9:I$9,"w")=3,1,""),"")</f>
        <v>1</v>
      </c>
      <c r="J14" s="6">
        <f>IF(J9="w",IF(COUNTIF($A$9:J$9,"w")=3,1,""),"")</f>
      </c>
      <c r="K14" s="6">
        <f>IF(K9="w",IF(COUNTIF($A$9:K$9,"w")=3,1,""),"")</f>
      </c>
      <c r="L14" s="6">
        <f>IF(L9="w",IF(COUNTIF($A$9:L$9,"w")=3,1,""),"")</f>
      </c>
      <c r="M14" s="10">
        <f>SUM(A14:L14,M9)</f>
        <v>6</v>
      </c>
      <c r="N14" s="9"/>
      <c r="O14" s="9"/>
      <c r="P14" s="9"/>
      <c r="Q14" s="9"/>
      <c r="R14" s="9"/>
      <c r="S14" s="9"/>
    </row>
    <row r="15" spans="1:19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0"/>
      <c r="N15" s="9"/>
      <c r="O15" s="9"/>
      <c r="P15" s="9"/>
      <c r="Q15" s="9"/>
      <c r="R15" s="9"/>
      <c r="S15" s="9"/>
    </row>
    <row r="16" spans="1:19" s="22" customFormat="1" ht="12.75">
      <c r="A16" s="19" t="s">
        <v>36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1"/>
      <c r="O16" s="21"/>
      <c r="P16" s="21"/>
      <c r="Q16" s="21"/>
      <c r="R16" s="21"/>
      <c r="S16" s="21"/>
    </row>
    <row r="17" spans="1:19" s="22" customFormat="1" ht="12.75">
      <c r="A17" s="19" t="s">
        <v>32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1"/>
      <c r="O17" s="21"/>
      <c r="P17" s="21"/>
      <c r="Q17" s="21"/>
      <c r="R17" s="21"/>
      <c r="S17" s="21"/>
    </row>
    <row r="18" spans="1:19" ht="14.25">
      <c r="A18" s="6">
        <f>IF(A9="w",IF(COUNTIF($A$9:A$9,"w")=4,1,""),"")</f>
      </c>
      <c r="B18" s="6">
        <f>IF(B9="w",IF(COUNTIF($A$9:B$9,"w")=4,1,""),"")</f>
      </c>
      <c r="C18" s="6">
        <f>IF(C9="w",IF(COUNTIF($A$9:C$9,"w")=4,1,""),"")</f>
      </c>
      <c r="D18" s="6">
        <f>IF(D9="w",IF(COUNTIF($A$9:D$9,"w")=4,1,""),"")</f>
      </c>
      <c r="E18" s="6">
        <f>IF(E9="w",IF(COUNTIF($A$9:E$9,"w")=4,1,""),"")</f>
      </c>
      <c r="F18" s="6">
        <f>IF(F9="w",IF(COUNTIF($A$9:F$9,"w")=4,1,""),"")</f>
      </c>
      <c r="G18" s="6">
        <f>IF(G9="w",IF(COUNTIF($A$9:G$9,"w")=4,1,""),"")</f>
      </c>
      <c r="H18" s="6">
        <f>IF(H9="w",IF(COUNTIF($A$9:H$9,"w")=4,1,""),"")</f>
      </c>
      <c r="I18" s="6">
        <f>IF(I9="w",IF(COUNTIF($A$9:I$9,"w")=4,1,""),"")</f>
      </c>
      <c r="J18" s="6">
        <f>IF(J9="w",IF(COUNTIF($A$9:J$9,"w")=4,1,""),"")</f>
      </c>
      <c r="K18" s="6">
        <f>IF(K9="w",IF(COUNTIF($A$9:K$9,"w")=4,1,""),"")</f>
        <v>1</v>
      </c>
      <c r="L18" s="6">
        <f>IF(L9="w",IF(COUNTIF($A$9:L$9,"w")=4,1,""),"")</f>
      </c>
      <c r="M18" s="10">
        <f>SUM(A14:L14,A18:L18,M9)</f>
        <v>7</v>
      </c>
      <c r="N18" s="9"/>
      <c r="O18" s="9"/>
      <c r="P18" s="9"/>
      <c r="Q18" s="9"/>
      <c r="R18" s="9"/>
      <c r="S18" s="9"/>
    </row>
    <row r="19" spans="1:19" ht="14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9"/>
      <c r="O19" s="9"/>
      <c r="P19" s="9"/>
      <c r="Q19" s="9"/>
      <c r="R19" s="9"/>
      <c r="S19" s="9"/>
    </row>
    <row r="20" spans="1:19" s="22" customFormat="1" ht="12.75">
      <c r="A20" s="19" t="s">
        <v>37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1"/>
      <c r="O20" s="21"/>
      <c r="P20" s="21"/>
      <c r="Q20" s="21"/>
      <c r="R20" s="21"/>
      <c r="S20" s="21"/>
    </row>
    <row r="21" spans="1:19" s="22" customFormat="1" ht="12.75">
      <c r="A21" s="19" t="s">
        <v>30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1"/>
      <c r="O21" s="21"/>
      <c r="P21" s="21"/>
      <c r="Q21" s="21"/>
      <c r="R21" s="21"/>
      <c r="S21" s="21"/>
    </row>
    <row r="22" spans="1:19" ht="14.25">
      <c r="A22" s="6">
        <f>IF(A9="w",IF((_XLL.ISTGERADE(COUNTIF($A$9:A$9,"w"))),1,""),"")</f>
      </c>
      <c r="B22" s="6">
        <f>IF(B9="w",IF((_XLL.ISTGERADE(COUNTIF($A$9:B$9,"w"))),1,""),"")</f>
      </c>
      <c r="C22" s="6">
        <f>IF(C9="w",IF((_XLL.ISTGERADE(COUNTIF($A$9:C$9,"w"))),1,""),"")</f>
        <v>1</v>
      </c>
      <c r="D22" s="6">
        <f>IF(D9="w",IF((_XLL.ISTGERADE(COUNTIF($A$9:D$9,"w"))),1,""),"")</f>
      </c>
      <c r="E22" s="6">
        <f>IF(E9="w",IF((_XLL.ISTGERADE(COUNTIF($A$9:E$9,"w"))),1,""),"")</f>
      </c>
      <c r="F22" s="6">
        <f>IF(F9="w",IF((_XLL.ISTGERADE(COUNTIF($A$9:F$9,"w"))),1,""),"")</f>
      </c>
      <c r="G22" s="6">
        <f>IF(G9="w",IF((_XLL.ISTGERADE(COUNTIF($A$9:G$9,"w"))),1,""),"")</f>
      </c>
      <c r="H22" s="6">
        <f>IF(H9="w",IF((_XLL.ISTGERADE(COUNTIF($A$9:H$9,"w"))),1,""),"")</f>
      </c>
      <c r="I22" s="6">
        <f>IF(I9="w",IF((_XLL.ISTGERADE(COUNTIF($A$9:I$9,"w"))),1,""),"")</f>
      </c>
      <c r="J22" s="6">
        <f>IF(J9="w",IF((_XLL.ISTGERADE(COUNTIF($A$9:J$9,"w"))),1,""),"")</f>
      </c>
      <c r="K22" s="6">
        <f>IF(K9="w",IF((_XLL.ISTGERADE(COUNTIF($A$9:K$9,"w"))),1,""),"")</f>
        <v>1</v>
      </c>
      <c r="L22" s="6">
        <f>IF(L9="w",IF((_XLL.ISTGERADE(COUNTIF($A$9:L$9,"w"))),1,""),"")</f>
      </c>
      <c r="M22" s="10">
        <f>SUM(A22:L22,M9)</f>
        <v>7</v>
      </c>
      <c r="N22" s="9"/>
      <c r="O22" s="9"/>
      <c r="P22" s="9"/>
      <c r="Q22" s="9"/>
      <c r="R22" s="9"/>
      <c r="S22" s="9"/>
    </row>
    <row r="23" spans="1:19" ht="10.5" customHeight="1">
      <c r="A23" s="14">
        <f>IF(A22=1,COUNTIF($A$22:A22,1),"")</f>
      </c>
      <c r="B23" s="14">
        <f>IF(B22=1,COUNTIF($A$22:B22,1),"")</f>
      </c>
      <c r="C23" s="14">
        <f>IF(C22=1,COUNTIF($A$22:C22,1),"")</f>
        <v>1</v>
      </c>
      <c r="D23" s="14">
        <f>IF(D22=1,COUNTIF($A$22:D22,1),"")</f>
      </c>
      <c r="E23" s="14">
        <f>IF(E22=1,COUNTIF($A$22:E22,1),"")</f>
      </c>
      <c r="F23" s="14">
        <f>IF(F22=1,COUNTIF($A$22:F22,1),"")</f>
      </c>
      <c r="G23" s="14">
        <f>IF(G22=1,COUNTIF($A$22:G22,1),"")</f>
      </c>
      <c r="H23" s="14">
        <f>IF(H22=1,COUNTIF($A$22:H22,1),"")</f>
      </c>
      <c r="I23" s="14">
        <f>IF(I22=1,COUNTIF($A$22:I22,1),"")</f>
      </c>
      <c r="J23" s="14">
        <f>IF(J22=1,COUNTIF($A$22:J22,1),"")</f>
      </c>
      <c r="K23" s="14">
        <f>IF(K22=1,COUNTIF($A$22:K22,1),"")</f>
        <v>2</v>
      </c>
      <c r="L23" s="14">
        <f>IF(L22=1,COUNTIF($A$22:L22,1),"")</f>
      </c>
      <c r="M23" s="5"/>
      <c r="N23" s="9"/>
      <c r="O23" s="9"/>
      <c r="P23" s="9"/>
      <c r="Q23" s="9"/>
      <c r="R23" s="9"/>
      <c r="S23" s="9"/>
    </row>
    <row r="24" spans="1:19" ht="8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"/>
      <c r="O24" s="9"/>
      <c r="P24" s="9"/>
      <c r="Q24" s="9"/>
      <c r="R24" s="9"/>
      <c r="S24" s="9"/>
    </row>
    <row r="25" spans="1:19" ht="8.25" customHeight="1">
      <c r="A25" s="5"/>
      <c r="B25" s="5"/>
      <c r="C25" s="5"/>
      <c r="D25" s="5"/>
      <c r="E25" s="5"/>
      <c r="F25" s="5"/>
      <c r="G25" s="11" t="s">
        <v>103</v>
      </c>
      <c r="H25" s="35" t="s">
        <v>0</v>
      </c>
      <c r="I25" s="36"/>
      <c r="J25" s="36"/>
      <c r="K25" s="18" t="s">
        <v>1</v>
      </c>
      <c r="L25" s="18"/>
      <c r="M25" s="5"/>
      <c r="N25" s="9"/>
      <c r="O25" s="9"/>
      <c r="P25" s="9"/>
      <c r="Q25" s="9"/>
      <c r="R25" s="9"/>
      <c r="S25" s="9"/>
    </row>
    <row r="26" spans="1:19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2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</sheetData>
  <sheetProtection password="C7C6" sheet="1" selectLockedCells="1"/>
  <mergeCells count="3">
    <mergeCell ref="H25:J25"/>
    <mergeCell ref="A3:M3"/>
    <mergeCell ref="A2:M2"/>
  </mergeCells>
  <conditionalFormatting sqref="A9:L9">
    <cfRule type="containsText" priority="8" dxfId="1" operator="containsText" text="w">
      <formula>NOT(ISERROR(SEARCH("w",A9)))</formula>
    </cfRule>
  </conditionalFormatting>
  <conditionalFormatting sqref="A14:K14">
    <cfRule type="iconSet" priority="7" dxfId="0">
      <iconSet iconSet="3TrafficLights1" showValue="0">
        <cfvo type="percent" val="0"/>
        <cfvo type="percent" val="33"/>
        <cfvo type="percent" val="67"/>
      </iconSet>
    </cfRule>
  </conditionalFormatting>
  <conditionalFormatting sqref="A18:L18">
    <cfRule type="iconSet" priority="6" dxfId="0">
      <iconSet iconSet="3Signs" showValue="0">
        <cfvo type="percent" val="0"/>
        <cfvo type="percent" val="33"/>
        <cfvo type="percent" val="67"/>
      </iconSet>
    </cfRule>
  </conditionalFormatting>
  <conditionalFormatting sqref="A22:L22">
    <cfRule type="iconSet" priority="5" dxfId="0">
      <iconSet iconSet="3Signs" showValue="0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B9:L9">
      <formula1>"W,S"</formula1>
    </dataValidation>
    <dataValidation type="list" allowBlank="1" showInputMessage="1" showErrorMessage="1" sqref="A9">
      <formula1>"W,S"</formula1>
    </dataValidation>
  </dataValidations>
  <hyperlinks>
    <hyperlink ref="K25" r:id="rId1" display="Tobias.Michel@schichtplanfibel.de"/>
    <hyperlink ref="H25" r:id="rId2" display="www.tinyurl.com/tvoed-download"/>
  </hyperlinks>
  <printOptions/>
  <pageMargins left="0.7" right="0.7" top="0.787401575" bottom="0.7874015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9">
      <selection activeCell="F90" sqref="F90"/>
    </sheetView>
  </sheetViews>
  <sheetFormatPr defaultColWidth="11.421875" defaultRowHeight="15"/>
  <cols>
    <col min="1" max="1" width="8.7109375" style="0" customWidth="1"/>
  </cols>
  <sheetData>
    <row r="1" spans="1:7" ht="14.25">
      <c r="A1" s="23"/>
      <c r="B1" s="23"/>
      <c r="C1" s="33"/>
      <c r="D1" s="33"/>
      <c r="E1" s="41" t="s">
        <v>77</v>
      </c>
      <c r="F1" s="41"/>
      <c r="G1" s="41"/>
    </row>
    <row r="2" spans="1:7" ht="14.25">
      <c r="A2" s="39" t="s">
        <v>61</v>
      </c>
      <c r="B2" s="39"/>
      <c r="C2" s="39"/>
      <c r="D2" s="39"/>
      <c r="E2" s="39"/>
      <c r="F2" s="39"/>
      <c r="G2" s="39"/>
    </row>
    <row r="3" spans="1:7" ht="14.25">
      <c r="A3" s="23"/>
      <c r="B3" s="23"/>
      <c r="C3" s="23"/>
      <c r="D3" s="23"/>
      <c r="E3" s="23"/>
      <c r="F3" s="23"/>
      <c r="G3" s="23"/>
    </row>
    <row r="4" spans="1:7" ht="15">
      <c r="A4" s="24"/>
      <c r="B4" s="42" t="s">
        <v>38</v>
      </c>
      <c r="C4" s="42"/>
      <c r="D4" s="42"/>
      <c r="E4" s="42"/>
      <c r="F4" s="42"/>
      <c r="G4" s="42"/>
    </row>
    <row r="5" spans="1:7" ht="14.25">
      <c r="A5" s="24"/>
      <c r="B5" s="38" t="s">
        <v>2</v>
      </c>
      <c r="C5" s="38"/>
      <c r="D5" s="38"/>
      <c r="E5" s="38"/>
      <c r="F5" s="38"/>
      <c r="G5" s="38"/>
    </row>
    <row r="6" spans="1:7" ht="14.25">
      <c r="A6" s="24"/>
      <c r="B6" s="38" t="s">
        <v>3</v>
      </c>
      <c r="C6" s="38"/>
      <c r="D6" s="38"/>
      <c r="E6" s="38"/>
      <c r="F6" s="38"/>
      <c r="G6" s="38"/>
    </row>
    <row r="7" spans="1:7" ht="14.25">
      <c r="A7" s="24"/>
      <c r="B7" s="38" t="s">
        <v>4</v>
      </c>
      <c r="C7" s="38"/>
      <c r="D7" s="38"/>
      <c r="E7" s="38"/>
      <c r="F7" s="38"/>
      <c r="G7" s="38"/>
    </row>
    <row r="8" spans="1:7" ht="14.25">
      <c r="A8" s="24"/>
      <c r="B8" s="38" t="s">
        <v>70</v>
      </c>
      <c r="C8" s="38"/>
      <c r="D8" s="38"/>
      <c r="E8" s="38"/>
      <c r="F8" s="38"/>
      <c r="G8" s="38"/>
    </row>
    <row r="9" spans="1:7" ht="14.25">
      <c r="A9" s="24"/>
      <c r="B9" s="38" t="s">
        <v>39</v>
      </c>
      <c r="C9" s="38"/>
      <c r="D9" s="38"/>
      <c r="E9" s="38"/>
      <c r="F9" s="38"/>
      <c r="G9" s="38"/>
    </row>
    <row r="10" spans="1:7" ht="14.25">
      <c r="A10" s="24"/>
      <c r="B10" s="38" t="s">
        <v>5</v>
      </c>
      <c r="C10" s="38"/>
      <c r="D10" s="38"/>
      <c r="E10" s="38"/>
      <c r="F10" s="38"/>
      <c r="G10" s="38"/>
    </row>
    <row r="11" spans="1:7" ht="14.25">
      <c r="A11" s="23"/>
      <c r="B11" s="31"/>
      <c r="C11" s="31"/>
      <c r="D11" s="31"/>
      <c r="E11" s="31"/>
      <c r="F11" s="31"/>
      <c r="G11" s="31"/>
    </row>
    <row r="12" spans="1:7" ht="14.25">
      <c r="A12" s="24"/>
      <c r="B12" s="38" t="s">
        <v>43</v>
      </c>
      <c r="C12" s="38"/>
      <c r="D12" s="38"/>
      <c r="E12" s="38"/>
      <c r="F12" s="38"/>
      <c r="G12" s="38"/>
    </row>
    <row r="13" spans="1:7" ht="14.25">
      <c r="A13" s="24"/>
      <c r="B13" s="38" t="s">
        <v>6</v>
      </c>
      <c r="C13" s="38"/>
      <c r="D13" s="38"/>
      <c r="E13" s="38"/>
      <c r="F13" s="38"/>
      <c r="G13" s="38"/>
    </row>
    <row r="14" spans="1:7" ht="14.25">
      <c r="A14" s="24"/>
      <c r="B14" s="38" t="s">
        <v>42</v>
      </c>
      <c r="C14" s="38"/>
      <c r="D14" s="38"/>
      <c r="E14" s="38"/>
      <c r="F14" s="38"/>
      <c r="G14" s="38"/>
    </row>
    <row r="15" spans="1:7" ht="14.25">
      <c r="A15" s="24"/>
      <c r="B15" s="38" t="s">
        <v>7</v>
      </c>
      <c r="C15" s="38"/>
      <c r="D15" s="38"/>
      <c r="E15" s="38"/>
      <c r="F15" s="38"/>
      <c r="G15" s="38"/>
    </row>
    <row r="16" spans="1:7" ht="14.25">
      <c r="A16" s="24"/>
      <c r="B16" s="38" t="s">
        <v>8</v>
      </c>
      <c r="C16" s="38"/>
      <c r="D16" s="38"/>
      <c r="E16" s="38"/>
      <c r="F16" s="38"/>
      <c r="G16" s="38"/>
    </row>
    <row r="17" spans="1:7" ht="14.25">
      <c r="A17" s="24"/>
      <c r="B17" s="38" t="s">
        <v>40</v>
      </c>
      <c r="C17" s="38"/>
      <c r="D17" s="38"/>
      <c r="E17" s="38"/>
      <c r="F17" s="38"/>
      <c r="G17" s="38"/>
    </row>
    <row r="18" spans="1:7" ht="14.25">
      <c r="A18" s="24"/>
      <c r="B18" s="38" t="s">
        <v>41</v>
      </c>
      <c r="C18" s="38"/>
      <c r="D18" s="38"/>
      <c r="E18" s="38"/>
      <c r="F18" s="38"/>
      <c r="G18" s="38"/>
    </row>
    <row r="19" spans="1:7" ht="14.25">
      <c r="A19" s="24"/>
      <c r="B19" s="38" t="s">
        <v>9</v>
      </c>
      <c r="C19" s="38"/>
      <c r="D19" s="38"/>
      <c r="E19" s="38"/>
      <c r="F19" s="38"/>
      <c r="G19" s="38"/>
    </row>
    <row r="20" spans="1:7" ht="14.25">
      <c r="A20" s="23"/>
      <c r="B20" s="23"/>
      <c r="C20" s="23"/>
      <c r="D20" s="23"/>
      <c r="E20" s="23"/>
      <c r="F20" s="23"/>
      <c r="G20" s="23"/>
    </row>
    <row r="21" spans="1:7" ht="14.25">
      <c r="A21" s="25" t="s">
        <v>26</v>
      </c>
      <c r="B21" s="39" t="s">
        <v>27</v>
      </c>
      <c r="C21" s="39"/>
      <c r="D21" s="39"/>
      <c r="E21" s="39"/>
      <c r="F21" s="39"/>
      <c r="G21" s="39"/>
    </row>
    <row r="22" spans="1:7" ht="14.25">
      <c r="A22" s="25" t="s">
        <v>13</v>
      </c>
      <c r="B22" s="39" t="s">
        <v>27</v>
      </c>
      <c r="C22" s="39"/>
      <c r="D22" s="39"/>
      <c r="E22" s="39"/>
      <c r="F22" s="39"/>
      <c r="G22" s="39"/>
    </row>
    <row r="23" spans="1:7" ht="14.25">
      <c r="A23" s="26" t="s">
        <v>11</v>
      </c>
      <c r="B23" s="39" t="s">
        <v>28</v>
      </c>
      <c r="C23" s="39"/>
      <c r="D23" s="39"/>
      <c r="E23" s="39"/>
      <c r="F23" s="39"/>
      <c r="G23" s="39"/>
    </row>
    <row r="24" spans="1:7" ht="14.25">
      <c r="A24" s="26" t="s">
        <v>10</v>
      </c>
      <c r="B24" s="39" t="s">
        <v>28</v>
      </c>
      <c r="C24" s="39"/>
      <c r="D24" s="39"/>
      <c r="E24" s="39"/>
      <c r="F24" s="39"/>
      <c r="G24" s="39"/>
    </row>
    <row r="25" spans="1:7" ht="14.25">
      <c r="A25" s="27"/>
      <c r="B25" s="28"/>
      <c r="C25" s="28"/>
      <c r="D25" s="28"/>
      <c r="E25" s="28"/>
      <c r="F25" s="28"/>
      <c r="G25" s="28"/>
    </row>
    <row r="26" spans="1:7" ht="14.25">
      <c r="A26" s="40" t="s">
        <v>88</v>
      </c>
      <c r="B26" s="40"/>
      <c r="C26" s="40"/>
      <c r="D26" s="40"/>
      <c r="E26" s="40"/>
      <c r="F26" s="40"/>
      <c r="G26" s="40"/>
    </row>
    <row r="27" spans="1:7" ht="14.25">
      <c r="A27" s="29" t="s">
        <v>62</v>
      </c>
      <c r="B27" s="29"/>
      <c r="C27" s="29"/>
      <c r="D27" s="29"/>
      <c r="E27" s="29"/>
      <c r="F27" s="29"/>
      <c r="G27" s="29"/>
    </row>
    <row r="28" ht="14.25">
      <c r="A28" t="s">
        <v>99</v>
      </c>
    </row>
    <row r="30" ht="14.25">
      <c r="A30" t="s">
        <v>75</v>
      </c>
    </row>
    <row r="31" ht="14.25">
      <c r="A31" t="s">
        <v>47</v>
      </c>
    </row>
    <row r="32" ht="14.25">
      <c r="A32" t="s">
        <v>74</v>
      </c>
    </row>
    <row r="34" ht="14.25">
      <c r="A34" t="s">
        <v>100</v>
      </c>
    </row>
    <row r="35" ht="14.25">
      <c r="A35" t="s">
        <v>48</v>
      </c>
    </row>
    <row r="37" ht="14.25">
      <c r="B37" s="30" t="s">
        <v>44</v>
      </c>
    </row>
    <row r="38" spans="2:5" ht="14.25">
      <c r="B38" s="32" t="s">
        <v>49</v>
      </c>
      <c r="C38" s="32"/>
      <c r="D38" s="32"/>
      <c r="E38" s="32"/>
    </row>
    <row r="39" spans="2:5" ht="14.25">
      <c r="B39" s="32" t="s">
        <v>101</v>
      </c>
      <c r="C39" s="32"/>
      <c r="D39" s="32"/>
      <c r="E39" s="32"/>
    </row>
    <row r="40" spans="2:5" ht="14.25">
      <c r="B40" s="34" t="s">
        <v>102</v>
      </c>
      <c r="C40" s="34"/>
      <c r="D40" s="34"/>
      <c r="E40" s="34"/>
    </row>
    <row r="41" spans="2:5" ht="14.25">
      <c r="B41" s="32" t="s">
        <v>50</v>
      </c>
      <c r="C41" s="32"/>
      <c r="D41" s="32"/>
      <c r="E41" s="32"/>
    </row>
    <row r="42" spans="2:5" ht="14.25">
      <c r="B42" s="32" t="s">
        <v>51</v>
      </c>
      <c r="C42" s="32"/>
      <c r="D42" s="32"/>
      <c r="E42" s="32"/>
    </row>
    <row r="43" spans="2:5" ht="14.25">
      <c r="B43" s="32" t="s">
        <v>52</v>
      </c>
      <c r="C43" s="32"/>
      <c r="D43" s="32"/>
      <c r="E43" s="32"/>
    </row>
    <row r="45" ht="14.25">
      <c r="A45" t="s">
        <v>79</v>
      </c>
    </row>
    <row r="46" ht="14.25">
      <c r="A46" t="s">
        <v>80</v>
      </c>
    </row>
    <row r="47" ht="14.25">
      <c r="A47" t="s">
        <v>53</v>
      </c>
    </row>
    <row r="49" ht="14.25">
      <c r="B49" t="s">
        <v>71</v>
      </c>
    </row>
    <row r="50" ht="14.25">
      <c r="B50" t="s">
        <v>72</v>
      </c>
    </row>
    <row r="51" ht="14.25">
      <c r="B51" t="s">
        <v>54</v>
      </c>
    </row>
    <row r="52" ht="14.25">
      <c r="B52" t="s">
        <v>55</v>
      </c>
    </row>
    <row r="53" ht="14.25">
      <c r="B53" t="s">
        <v>73</v>
      </c>
    </row>
    <row r="54" ht="14.25">
      <c r="B54" t="s">
        <v>63</v>
      </c>
    </row>
    <row r="56" ht="14.25">
      <c r="A56" t="s">
        <v>56</v>
      </c>
    </row>
    <row r="57" ht="14.25">
      <c r="A57" t="s">
        <v>78</v>
      </c>
    </row>
    <row r="58" ht="14.25">
      <c r="A58" t="s">
        <v>57</v>
      </c>
    </row>
    <row r="59" ht="14.25">
      <c r="A59" t="s">
        <v>58</v>
      </c>
    </row>
    <row r="61" ht="14.25">
      <c r="A61" t="s">
        <v>76</v>
      </c>
    </row>
    <row r="63" ht="14.25">
      <c r="B63" s="30" t="s">
        <v>45</v>
      </c>
    </row>
    <row r="64" spans="2:6" ht="14.25">
      <c r="B64" s="32" t="s">
        <v>97</v>
      </c>
      <c r="C64" s="32"/>
      <c r="D64" s="32"/>
      <c r="E64" s="32"/>
      <c r="F64" s="32"/>
    </row>
    <row r="65" spans="2:6" ht="14.25">
      <c r="B65" s="32" t="s">
        <v>98</v>
      </c>
      <c r="C65" s="32"/>
      <c r="D65" s="32"/>
      <c r="E65" s="32"/>
      <c r="F65" s="32"/>
    </row>
    <row r="66" spans="2:6" ht="14.25">
      <c r="B66" s="32" t="s">
        <v>89</v>
      </c>
      <c r="C66" s="32"/>
      <c r="D66" s="32"/>
      <c r="E66" s="32"/>
      <c r="F66" s="32"/>
    </row>
    <row r="67" spans="2:6" ht="14.25">
      <c r="B67" s="32" t="s">
        <v>90</v>
      </c>
      <c r="C67" s="32"/>
      <c r="D67" s="32"/>
      <c r="E67" s="32"/>
      <c r="F67" s="32"/>
    </row>
    <row r="68" spans="2:6" ht="14.25">
      <c r="B68" s="32" t="s">
        <v>91</v>
      </c>
      <c r="C68" s="32"/>
      <c r="D68" s="32"/>
      <c r="E68" s="32"/>
      <c r="F68" s="32"/>
    </row>
    <row r="69" spans="2:6" ht="14.25">
      <c r="B69" s="32" t="s">
        <v>92</v>
      </c>
      <c r="C69" s="32"/>
      <c r="D69" s="32"/>
      <c r="E69" s="32"/>
      <c r="F69" s="32"/>
    </row>
    <row r="70" spans="2:6" ht="14.25">
      <c r="B70" s="32" t="s">
        <v>93</v>
      </c>
      <c r="C70" s="32"/>
      <c r="D70" s="32"/>
      <c r="E70" s="32"/>
      <c r="F70" s="32"/>
    </row>
    <row r="71" spans="2:6" ht="14.25">
      <c r="B71" s="32" t="s">
        <v>94</v>
      </c>
      <c r="C71" s="32"/>
      <c r="D71" s="32"/>
      <c r="E71" s="32"/>
      <c r="F71" s="32"/>
    </row>
    <row r="72" spans="2:6" ht="14.25">
      <c r="B72" s="32" t="s">
        <v>95</v>
      </c>
      <c r="C72" s="32"/>
      <c r="D72" s="32"/>
      <c r="E72" s="32"/>
      <c r="F72" s="32"/>
    </row>
    <row r="73" spans="2:6" ht="14.25">
      <c r="B73" s="32" t="s">
        <v>96</v>
      </c>
      <c r="C73" s="32"/>
      <c r="D73" s="32"/>
      <c r="E73" s="32"/>
      <c r="F73" s="32"/>
    </row>
    <row r="74" spans="2:6" ht="14.25">
      <c r="B74" s="32" t="s">
        <v>46</v>
      </c>
      <c r="C74" s="32"/>
      <c r="D74" s="32"/>
      <c r="E74" s="32"/>
      <c r="F74" s="32"/>
    </row>
    <row r="76" ht="14.25">
      <c r="A76" t="s">
        <v>84</v>
      </c>
    </row>
    <row r="77" ht="14.25">
      <c r="A77" t="s">
        <v>59</v>
      </c>
    </row>
    <row r="78" ht="14.25">
      <c r="A78" t="s">
        <v>81</v>
      </c>
    </row>
    <row r="79" ht="14.25">
      <c r="A79" t="s">
        <v>68</v>
      </c>
    </row>
    <row r="81" ht="14.25">
      <c r="A81" t="s">
        <v>82</v>
      </c>
    </row>
    <row r="82" ht="14.25">
      <c r="A82" t="s">
        <v>83</v>
      </c>
    </row>
    <row r="83" ht="14.25">
      <c r="A83" t="s">
        <v>85</v>
      </c>
    </row>
    <row r="84" ht="14.25">
      <c r="A84" t="s">
        <v>86</v>
      </c>
    </row>
    <row r="85" ht="14.25">
      <c r="A85" t="s">
        <v>87</v>
      </c>
    </row>
    <row r="87" ht="14.25">
      <c r="A87" t="s">
        <v>65</v>
      </c>
    </row>
    <row r="88" ht="14.25">
      <c r="A88" t="s">
        <v>67</v>
      </c>
    </row>
    <row r="89" ht="14.25">
      <c r="A89" t="s">
        <v>66</v>
      </c>
    </row>
    <row r="90" ht="14.25">
      <c r="A90" t="s">
        <v>60</v>
      </c>
    </row>
    <row r="91" ht="14.25">
      <c r="A91" t="s">
        <v>64</v>
      </c>
    </row>
    <row r="92" ht="14.25">
      <c r="A92" t="s">
        <v>69</v>
      </c>
    </row>
  </sheetData>
  <sheetProtection password="C7C6" sheet="1" objects="1" scenarios="1"/>
  <mergeCells count="22">
    <mergeCell ref="B4:G4"/>
    <mergeCell ref="B5:G5"/>
    <mergeCell ref="A26:G26"/>
    <mergeCell ref="B18:G18"/>
    <mergeCell ref="B19:G19"/>
    <mergeCell ref="A2:G2"/>
    <mergeCell ref="E1:G1"/>
    <mergeCell ref="B21:G21"/>
    <mergeCell ref="B23:G23"/>
    <mergeCell ref="B22:G22"/>
    <mergeCell ref="B10:G10"/>
    <mergeCell ref="B12:G12"/>
    <mergeCell ref="B6:G6"/>
    <mergeCell ref="B7:G7"/>
    <mergeCell ref="B8:G8"/>
    <mergeCell ref="B9:G9"/>
    <mergeCell ref="B24:G24"/>
    <mergeCell ref="B14:G14"/>
    <mergeCell ref="B15:G15"/>
    <mergeCell ref="B16:G16"/>
    <mergeCell ref="B17:G17"/>
    <mergeCell ref="B13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michel</dc:creator>
  <cp:keywords/>
  <dc:description/>
  <cp:lastModifiedBy>tobias michel</cp:lastModifiedBy>
  <dcterms:created xsi:type="dcterms:W3CDTF">2018-10-26T14:28:45Z</dcterms:created>
  <dcterms:modified xsi:type="dcterms:W3CDTF">2018-12-15T08:51:15Z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